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AlgorithmName="SHA-512" workbookHashValue="rmXz1XI3gTAGkUDwkhW3ynMJfApwoB3GS67gJi1nTfSAoXUa6LmAL/FUskKzAmcHVrf65YrE81WuGglmEFTARQ==" workbookSaltValue="mYOGZmL/iym8d2lHU8ITLA==" workbookSpinCount="100000" lockStructure="1"/>
  <bookViews>
    <workbookView xWindow="0" yWindow="0" windowWidth="27570" windowHeight="12180"/>
  </bookViews>
  <sheets>
    <sheet name="Mit Wochenend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l="1"/>
  <c r="C33" i="1"/>
  <c r="C7" i="1" l="1"/>
  <c r="H7" i="1" l="1"/>
  <c r="I7" i="1" s="1"/>
  <c r="H15" i="1" l="1"/>
  <c r="I15" i="1" s="1"/>
  <c r="H11" i="1"/>
  <c r="I11" i="1" s="1"/>
  <c r="D7" i="1"/>
  <c r="D12" i="1"/>
  <c r="C25" i="1"/>
  <c r="D25" i="1" s="1"/>
  <c r="C41" i="1"/>
  <c r="D41" i="1" s="1"/>
  <c r="C37" i="1"/>
  <c r="D37" i="1" s="1"/>
  <c r="D33" i="1"/>
  <c r="C29" i="1"/>
  <c r="D29" i="1" s="1"/>
  <c r="C20" i="1"/>
  <c r="D20" i="1" s="1"/>
  <c r="D16" i="1" l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Segoe UI"/>
            <family val="2"/>
          </rPr>
          <t xml:space="preserve">Leistungsbeschreibungen der UPT-Leistungen:
Nur Kurzlegende- bitte BEMA-Leistungsbeschreibung beachten
UPTa – Mundhygienekontrolle
UPTb - Mundhygieneunterweisung (soweit erforderlich)
UPTc - supragingivale und gingivale Reinigung aller Zähne von anhaftende Biofilmen u. Belägen, je Zahn
UPTd - Messung Sondierungsbluten (SB) und Sondierungstiefen (ST)
UPTe - Subgingvale Instrumentierung einwurzeliger Zahn (≥ 4 mm + SB oder ≥ 5mm), je Zahn
UPTf  - Subgingvale Instrumentierung mehrwurzeliger Zahn (≥ 4 mm + SB oder ≥ 5mm), je Zahn
UPTg - Untersuchung Parodontalzustand, Vergleich mit BEVa oder UTPd </t>
        </r>
      </text>
    </comment>
  </commentList>
</comments>
</file>

<file path=xl/sharedStrings.xml><?xml version="1.0" encoding="utf-8"?>
<sst xmlns="http://schemas.openxmlformats.org/spreadsheetml/2006/main" count="84" uniqueCount="32">
  <si>
    <t>Grad A</t>
  </si>
  <si>
    <t>Grad B</t>
  </si>
  <si>
    <t>Grad C</t>
  </si>
  <si>
    <t>Von</t>
  </si>
  <si>
    <t>Bis</t>
  </si>
  <si>
    <t>Datum 1. UPT</t>
  </si>
  <si>
    <t>Bitte das Datum der ersten UPT je nach Grad eintragen im Format TT.MM.JJJJ, z. B. 02.05.2022 für den zweiten Mai 2022.</t>
  </si>
  <si>
    <t>In den Zellen, die ein Datum der jeweligen UPT enthalten, sind Popups mit Informationen zur Abrechnung hinterlegt.</t>
  </si>
  <si>
    <t>Beginn Zeitraum für 2. UPT</t>
  </si>
  <si>
    <t>Ende Zeitraum für 2. UPT</t>
  </si>
  <si>
    <t>Beginn Zeitraum für 3. UPT</t>
  </si>
  <si>
    <t>Ende Zeitraum für 3. UPT</t>
  </si>
  <si>
    <t>Ende Zeitraum für 4. UPT</t>
  </si>
  <si>
    <t>Beginn Zeitraum für 4. UPT</t>
  </si>
  <si>
    <t>Beginn Zeitraum für 5. UPT</t>
  </si>
  <si>
    <t>Ende Zeitraum für 5. UPT</t>
  </si>
  <si>
    <t>Beginn Zeitraum für 6. UPT</t>
  </si>
  <si>
    <t>Ende Zeitraum für 6. UPT</t>
  </si>
  <si>
    <t>mind. 3 Monate</t>
  </si>
  <si>
    <t>mind. 5 Monate</t>
  </si>
  <si>
    <t>© KZVWL</t>
  </si>
  <si>
    <t>Fachbereich Statistik</t>
  </si>
  <si>
    <t>Systematische Parodontitisbehandlung</t>
  </si>
  <si>
    <t>verminderte Wegstrecke bei vulnerablen Patienten</t>
  </si>
  <si>
    <t>Patient mit Pflegegrad nach § 22a</t>
  </si>
  <si>
    <t>Datum 2. UPT</t>
  </si>
  <si>
    <t>Datum 3. UPT</t>
  </si>
  <si>
    <t>Datum 4. UPT</t>
  </si>
  <si>
    <t>Datum 5. UPT</t>
  </si>
  <si>
    <t>Leistungsbeschreibungen der UPT finden Sie hier im Kommentar: in diese Zeile klicken</t>
  </si>
  <si>
    <t>mind. 12 Monate</t>
  </si>
  <si>
    <r>
      <t xml:space="preserve">Voraussetzung für </t>
    </r>
    <r>
      <rPr>
        <b/>
        <sz val="10"/>
        <color rgb="FFFF0000"/>
        <rFont val="Arial"/>
        <family val="2"/>
      </rPr>
      <t>UPTe</t>
    </r>
    <r>
      <rPr>
        <b/>
        <sz val="10"/>
        <color theme="1"/>
        <rFont val="Arial"/>
        <family val="2"/>
      </rPr>
      <t xml:space="preserve"> und </t>
    </r>
    <r>
      <rPr>
        <b/>
        <sz val="10"/>
        <color rgb="FFFF0000"/>
        <rFont val="Arial"/>
        <family val="2"/>
      </rPr>
      <t>UPTf</t>
    </r>
    <r>
      <rPr>
        <b/>
        <sz val="10"/>
        <color theme="1"/>
        <rFont val="Arial"/>
        <family val="2"/>
      </rPr>
      <t>: Taschentiefen von ≥ 4 mm und Blutung, oder ≥ 5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</si>
</sst>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353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2" fillId="0" borderId="6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Standard" xfId="0" builtinId="0"/>
  </cellStyles>
  <dxfs count="105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F5353"/>
      <color rgb="FFDDE143"/>
      <color rgb="FFC0BB00"/>
      <color rgb="FFF4E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292894</xdr:colOff>
      <xdr:row>17</xdr:row>
      <xdr:rowOff>81911</xdr:rowOff>
    </xdr:from>
    <xdr:to>
      <xdr:col>8</xdr:col>
      <xdr:colOff>1876425</xdr:colOff>
      <xdr:row>35</xdr:row>
      <xdr:rowOff>52477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113" y="3832380"/>
          <a:ext cx="5917406" cy="35067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9" name="Tabelle19" displayName="Tabelle19" ref="A5:A7" totalsRowShown="0" headerRowDxfId="104" dataDxfId="102" headerRowBorderDxfId="103" tableBorderDxfId="101" totalsRowBorderDxfId="100">
  <autoFilter ref="A5:A7">
    <filterColumn colId="0" hiddenButton="1"/>
  </autoFilter>
  <tableColumns count="1">
    <tableColumn id="1" name="Datum 1. UPT" dataDxfId="9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28" name="Tabelle28" displayName="Tabelle28" ref="H9:I11" totalsRowShown="0" headerRowDxfId="66" headerRowBorderDxfId="65" tableBorderDxfId="64" totalsRowBorderDxfId="63">
  <autoFilter ref="H9:I11">
    <filterColumn colId="0" hiddenButton="1"/>
    <filterColumn colId="1" hiddenButton="1"/>
  </autoFilter>
  <tableColumns count="2">
    <tableColumn id="1" name="Beginn Zeitraum für 3. UPT" dataDxfId="62">
      <calculatedColumnFormula>IF(YEAR(EDATE(H6,5)) &gt; YEAR(H6),EDATE(H6,5),IF(ROUNDUP(MONTH(EDATE(H6,5))/6,0)&gt;ROUNDUP(MONTH(H6)/6,0),EDATE(H6,5),EDATE(H6,6)))+1</calculatedColumnFormula>
    </tableColumn>
    <tableColumn id="2" name="Ende Zeitraum für 3. UPT" dataDxfId="61">
      <calculatedColumnFormula>IF(MONTH(H10)&lt;=6,DATE(YEAR(H10),1+6,1)-1,DATE(YEAR(H10)+1,1,1)-1)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29" name="Tabelle29" displayName="Tabelle29" ref="H13:I15" totalsRowShown="0" headerRowDxfId="60" headerRowBorderDxfId="59" tableBorderDxfId="58">
  <autoFilter ref="H13:I15">
    <filterColumn colId="0" hiddenButton="1"/>
    <filterColumn colId="1" hiddenButton="1"/>
  </autoFilter>
  <tableColumns count="2">
    <tableColumn id="1" name="Beginn Zeitraum für 4. UPT">
      <calculatedColumnFormula>IF(YEAR(EDATE(H10,5)) &gt; YEAR(H10),EDATE(H10,5),IF(ROUNDUP(MONTH(EDATE(H10,5))/6,0)&gt;ROUNDUP(MONTH(H10)/6,0),EDATE(H10,5),EDATE(H10,6)))+1</calculatedColumnFormula>
    </tableColumn>
    <tableColumn id="2" name="Ende Zeitraum für 4. UPT">
      <calculatedColumnFormula>IF(MONTH(H14)&lt;=6,DATE(YEAR(H14),1+6,1)-1,DATE(YEAR(H14)+1,1,1)-1)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30" name="Tabelle30" displayName="Tabelle30" ref="C23:D25" totalsRowShown="0" headerRowDxfId="57" headerRowBorderDxfId="56" tableBorderDxfId="55" totalsRowBorderDxfId="54">
  <autoFilter ref="C23:D25">
    <filterColumn colId="0" hiddenButton="1"/>
    <filterColumn colId="1" hiddenButton="1"/>
  </autoFilter>
  <tableColumns count="2">
    <tableColumn id="1" name="Beginn Zeitraum für 2. UPT" dataDxfId="53">
      <calculatedColumnFormula>IF(YEAR(EDATE(A23,3)) &gt; YEAR(A23),EDATE(A23,3),IF(ROUNDUP(MONTH(EDATE(A23,3))/4,0)&gt;ROUNDUP(MONTH(A23)/4,0),EDATE(A23,3),IF(YEAR(EDATE(A23,4)) &gt; YEAR(A23),DATE(YEAR(EDATE(A23,4)),1,0),EDATE(A23,4))))+1</calculatedColumnFormula>
    </tableColumn>
    <tableColumn id="2" name="Ende Zeitraum für 2. UPT" dataDxfId="52">
      <calculatedColumnFormula>IF(MONTH(C24)&lt;=4,DATE(YEAR(C24),1+4,1)-1,IF(AND(MONTH(C24)&gt;4,MONTH(C24)&lt;=8),DATE(YEAR(C24),1+8,1)-1,DATE(YEAR(C24)+1,1,1)-1))</calculatedColumnFormula>
    </tableColumn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1" name="Tabelle31" displayName="Tabelle31" ref="C27:D29" totalsRowShown="0" headerRowDxfId="51" headerRowBorderDxfId="50" tableBorderDxfId="49">
  <autoFilter ref="C27:D29">
    <filterColumn colId="0" hiddenButton="1"/>
    <filterColumn colId="1" hiddenButton="1"/>
  </autoFilter>
  <tableColumns count="2">
    <tableColumn id="1" name="Beginn Zeitraum für 3. UPT">
      <calculatedColumnFormula>IF(YEAR(EDATE(C24,3)) &gt; YEAR(C24),EDATE(C24,3),IF(ROUNDUP(MONTH(EDATE(C24,3))/4,0)&gt;ROUNDUP(MONTH(C24)/4,0),EDATE(C24,3),IF(YEAR(EDATE(C24,4)) &gt; YEAR(C24),DATE(YEAR(EDATE(C24,4)),1,0),EDATE(C24,4))))+1</calculatedColumnFormula>
    </tableColumn>
    <tableColumn id="2" name="Ende Zeitraum für 3. UPT">
      <calculatedColumnFormula>IF(MONTH(C28)&lt;=4,DATE(YEAR(C28),1+4,1)-1,IF(AND(MONTH(C28)&gt;4,MONTH(C28)&lt;=8),DATE(YEAR(C28),1+8,1)-1,DATE(YEAR(C28)+1,1,1)-1))</calculatedColumnFormula>
    </tableColumn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32" name="Tabelle32" displayName="Tabelle32" ref="C31:D33" totalsRowShown="0" headerRowDxfId="48" headerRowBorderDxfId="47" tableBorderDxfId="46">
  <autoFilter ref="C31:D33">
    <filterColumn colId="0" hiddenButton="1"/>
    <filterColumn colId="1" hiddenButton="1"/>
  </autoFilter>
  <tableColumns count="2">
    <tableColumn id="1" name="Beginn Zeitraum für 4. UPT">
      <calculatedColumnFormula>IF(YEAR(EDATE(C28,3)) &gt; YEAR(C28),EDATE(C28,3),IF(ROUNDUP(MONTH(EDATE(C28,3))/4,0)&gt;ROUNDUP(MONTH(C28)/4,0),EDATE(C28,3),IF(YEAR(EDATE(C28,4)) &gt; YEAR(C28),DATE(YEAR(EDATE(C28,4)),1,0),EDATE(C28,4))))+1</calculatedColumnFormula>
    </tableColumn>
    <tableColumn id="2" name="Ende Zeitraum für 4. UPT">
      <calculatedColumnFormula>IF(MONTH(C32)&lt;=4,DATE(YEAR(C32),1+4,1)-1,IF(AND(MONTH(C32)&gt;4,MONTH(C32)&lt;=8),DATE(YEAR(C32),1+8,1)-1,DATE(YEAR(C32)+1,1,1)-1))</calculatedColumnFormula>
    </tableColumn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33" name="Tabelle33" displayName="Tabelle33" ref="C35:D37" totalsRowShown="0" headerRowDxfId="45" headerRowBorderDxfId="44" tableBorderDxfId="43">
  <autoFilter ref="C35:D37">
    <filterColumn colId="0" hiddenButton="1"/>
    <filterColumn colId="1" hiddenButton="1"/>
  </autoFilter>
  <tableColumns count="2">
    <tableColumn id="1" name="Beginn Zeitraum für 5. UPT">
      <calculatedColumnFormula>IF(YEAR(EDATE(C32,3)) &gt; YEAR(C32),EDATE(C32,3),IF(ROUNDUP(MONTH(EDATE(C32,3))/4,0)&gt;ROUNDUP(MONTH(C32)/4,0),EDATE(C32,3),IF(YEAR(EDATE(C32,4)) &gt; YEAR(C32),DATE(YEAR(EDATE(C32,4)),1,0),EDATE(C32,4))))+1</calculatedColumnFormula>
    </tableColumn>
    <tableColumn id="2" name="Ende Zeitraum für 5. UPT">
      <calculatedColumnFormula>IF(MONTH(C36)&lt;=4,DATE(YEAR(C36),1+4,1)-1,IF(AND(MONTH(C36)&gt;4,MONTH(C36)&lt;=8),DATE(YEAR(C36),1+8,1)-1,DATE(YEAR(C36)+1,1,1)-1))</calculatedColumnFormula>
    </tableColumn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34" name="Tabelle34" displayName="Tabelle34" ref="C39:D41" totalsRowShown="0" headerRowDxfId="42" headerRowBorderDxfId="41" tableBorderDxfId="40">
  <autoFilter ref="C39:D41">
    <filterColumn colId="0" hiddenButton="1"/>
    <filterColumn colId="1" hiddenButton="1"/>
  </autoFilter>
  <tableColumns count="2">
    <tableColumn id="1" name="Beginn Zeitraum für 6. UPT">
      <calculatedColumnFormula>IF(YEAR(EDATE(C36,3)) &gt; YEAR(C36),EDATE(C36,3),IF(ROUNDUP(MONTH(EDATE(C36,3))/4,0)&gt;ROUNDUP(MONTH(C36)/4,0),EDATE(C36,3),IF(YEAR(EDATE(C36,4)) &gt; YEAR(C36),DATE(YEAR(EDATE(C36,4)),1,0),EDATE(C36,4))))+1</calculatedColumnFormula>
    </tableColumn>
    <tableColumn id="2" name="Ende Zeitraum für 6. UPT">
      <calculatedColumnFormula>IF(MONTH(C40)&lt;=4,DATE(YEAR(C40),1+4,1)-1,IF(AND(MONTH(C40)&gt;4,MONTH(C40)&lt;=8),DATE(YEAR(C40),1+8,1)-1,DATE(YEAR(C40)+1,1,1)-1))</calculatedColumnFormula>
    </tableColumn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40" name="Tabelle16241" displayName="Tabelle16241" ref="A14:A16" totalsRowShown="0" headerRowDxfId="39" dataDxfId="37" headerRowBorderDxfId="38" tableBorderDxfId="36">
  <tableColumns count="1">
    <tableColumn id="1" name="Datum 2. UPT" dataDxfId="35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41" name="Tabelle16342" displayName="Tabelle16342" ref="A18:A20" totalsRowShown="0" headerRowDxfId="34" dataDxfId="32" headerRowBorderDxfId="33" tableBorderDxfId="31">
  <tableColumns count="1">
    <tableColumn id="1" name="Datum 3. UPT" dataDxfId="30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42" name="Tabelle16243" displayName="Tabelle16243" ref="F9:F11" totalsRowShown="0" headerRowDxfId="29" dataDxfId="27" headerRowBorderDxfId="28" tableBorderDxfId="26">
  <tableColumns count="1">
    <tableColumn id="1" name="Datum 2. UPT" dataDxfId="2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0" name="Tabelle20" displayName="Tabelle20" ref="C5:D7" totalsRowShown="0" headerRowDxfId="98" headerRowBorderDxfId="97" tableBorderDxfId="96">
  <autoFilter ref="C5:D7">
    <filterColumn colId="0" hiddenButton="1"/>
    <filterColumn colId="1" hiddenButton="1"/>
  </autoFilter>
  <tableColumns count="2">
    <tableColumn id="1" name="Beginn Zeitraum für 2. UPT">
      <calculatedColumnFormula>IF(YEAR(EDATE(A5,10))&gt;YEAR(A5),EDATE(A5,10),EDATE(A5,12))+1</calculatedColumnFormula>
    </tableColumn>
    <tableColumn id="2" name="Ende Zeitraum für 2. UPT">
      <calculatedColumnFormula>DATE(YEAR(C6)+1,1,1)-1</calculatedColumnFormula>
    </tableColumn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id="43" name="Tabelle16344" displayName="Tabelle16344" ref="F13:F15" totalsRowShown="0" headerRowDxfId="24" dataDxfId="22" headerRowBorderDxfId="23" tableBorderDxfId="21">
  <tableColumns count="1">
    <tableColumn id="1" name="Datum 3. UPT" dataDxfId="20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44" name="Tabelle1624145" displayName="Tabelle1624145" ref="A27:A29" totalsRowShown="0" headerRowDxfId="19" dataDxfId="17" headerRowBorderDxfId="18" tableBorderDxfId="16">
  <tableColumns count="1">
    <tableColumn id="1" name="Datum 2. UPT" dataDxfId="15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45" name="Tabelle1634246" displayName="Tabelle1634246" ref="A31:A33" totalsRowShown="0" headerRowDxfId="14" dataDxfId="12" headerRowBorderDxfId="13" tableBorderDxfId="11">
  <tableColumns count="1">
    <tableColumn id="1" name="Datum 3. UPT" dataDxfId="10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46" name="Tabelle163424647" displayName="Tabelle163424647" ref="A35:A37" totalsRowShown="0" headerRowDxfId="9" dataDxfId="7" headerRowBorderDxfId="8" tableBorderDxfId="6">
  <tableColumns count="1">
    <tableColumn id="1" name="Datum 4. UPT" dataDxfId="5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48" name="Tabelle16342464749" displayName="Tabelle16342464749" ref="A39:A41" totalsRowShown="0" headerRowDxfId="4" dataDxfId="2" headerRowBorderDxfId="3" tableBorderDxfId="1">
  <tableColumns count="1">
    <tableColumn id="1" name="Datum 5. UPT" dataDxfId="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1" name="Tabelle21" displayName="Tabelle21" ref="A10:A12" totalsRowShown="0" headerRowDxfId="95" dataDxfId="93" headerRowBorderDxfId="94" tableBorderDxfId="92" totalsRowBorderDxfId="91">
  <autoFilter ref="A10:A12">
    <filterColumn colId="0" hiddenButton="1"/>
  </autoFilter>
  <tableColumns count="1">
    <tableColumn id="1" name="Datum 1. UPT" dataDxfId="9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22" name="Tabelle22" displayName="Tabelle22" ref="C10:D12" totalsRowShown="0" headerRowDxfId="89" headerRowBorderDxfId="88" tableBorderDxfId="87" totalsRowBorderDxfId="86">
  <autoFilter ref="C10:D12">
    <filterColumn colId="0" hiddenButton="1"/>
    <filterColumn colId="1" hiddenButton="1"/>
  </autoFilter>
  <tableColumns count="2">
    <tableColumn id="1" name="Beginn Zeitraum für 2. UPT" dataDxfId="85">
      <calculatedColumnFormula>IF(YEAR(EDATE(A10,5)) &gt; YEAR(A10),EDATE(A10,5),IF(ROUNDUP(MONTH(EDATE(A10,5))/6,0)&gt;ROUNDUP(MONTH(A10)/6,0),EDATE(A10,5),EDATE(A10,6)))+1</calculatedColumnFormula>
    </tableColumn>
    <tableColumn id="2" name="Ende Zeitraum für 2. UPT" dataDxfId="84">
      <calculatedColumnFormula>IF(MONTH(C11)&lt;=6,DATE(YEAR(C11),1+6,1)-1,DATE(YEAR(C11)+1,1,1)-1)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23" name="Tabelle23" displayName="Tabelle23" ref="F5:F7" totalsRowShown="0" headerRowDxfId="83" dataDxfId="82" tableBorderDxfId="81">
  <autoFilter ref="F5:F7">
    <filterColumn colId="0" hiddenButton="1"/>
  </autoFilter>
  <tableColumns count="1">
    <tableColumn id="1" name="Datum 1. UPT" dataDxfId="80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24" name="Tabelle24" displayName="Tabelle24" ref="A23:A25" totalsRowShown="0" headerRowDxfId="79" dataDxfId="78" tableBorderDxfId="77">
  <autoFilter ref="A23:A25">
    <filterColumn colId="0" hiddenButton="1"/>
  </autoFilter>
  <tableColumns count="1">
    <tableColumn id="1" name="Datum 1. UPT" dataDxfId="7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5" name="Tabelle25" displayName="Tabelle25" ref="C14:D16" totalsRowShown="0" headerRowDxfId="75" headerRowBorderDxfId="74" tableBorderDxfId="73">
  <autoFilter ref="C14:D16">
    <filterColumn colId="0" hiddenButton="1"/>
    <filterColumn colId="1" hiddenButton="1"/>
  </autoFilter>
  <tableColumns count="2">
    <tableColumn id="1" name="Beginn Zeitraum für 3. UPT">
      <calculatedColumnFormula>IF(YEAR(EDATE(C11,5)) &gt; YEAR(C11),EDATE(C11,5),IF(ROUNDUP(MONTH(EDATE(C11,5))/6,0)&gt;ROUNDUP(MONTH(C11)/6,0),EDATE(C11,5),EDATE(C11,6)))+1</calculatedColumnFormula>
    </tableColumn>
    <tableColumn id="2" name="Ende Zeitraum für 3. UPT">
      <calculatedColumnFormula>IF(MONTH(C15)&lt;=6,DATE(YEAR(C15),1+6,1)-1,DATE(YEAR(C15)+1,1,1)-1)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6" name="Tabelle26" displayName="Tabelle26" ref="C18:D20" totalsRowShown="0" headerRowDxfId="72" headerRowBorderDxfId="71" tableBorderDxfId="70">
  <autoFilter ref="C18:D20">
    <filterColumn colId="0" hiddenButton="1"/>
    <filterColumn colId="1" hiddenButton="1"/>
  </autoFilter>
  <tableColumns count="2">
    <tableColumn id="1" name="Beginn Zeitraum für 4. UPT">
      <calculatedColumnFormula>IF(YEAR(EDATE(C15,5)) &gt; YEAR(C15),EDATE(C15,5),IF(ROUNDUP(MONTH(EDATE(C15,5))/6,0)&gt;ROUNDUP(MONTH(C15)/6,0),EDATE(C15,5),EDATE(C15,6)))+1</calculatedColumnFormula>
    </tableColumn>
    <tableColumn id="2" name="Ende Zeitraum für 4. UPT">
      <calculatedColumnFormula>IF(MONTH(C19)&lt;=6,DATE(YEAR(C19),1+6,1)-1,DATE(YEAR(C19)+1,1,1)-1)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7" name="Tabelle27" displayName="Tabelle27" ref="H5:I7" totalsRowShown="0" headerRowDxfId="69" headerRowBorderDxfId="68" tableBorderDxfId="67">
  <autoFilter ref="H5:I7">
    <filterColumn colId="0" hiddenButton="1"/>
    <filterColumn colId="1" hiddenButton="1"/>
  </autoFilter>
  <tableColumns count="2">
    <tableColumn id="1" name="Beginn Zeitraum für 2. UPT">
      <calculatedColumnFormula>IF(YEAR(EDATE(F5,5)) &gt; YEAR(F5),EDATE(F5,5),IF(ROUNDUP(MONTH(EDATE(F5,5))/6,0)&gt;ROUNDUP(MONTH(F5)/6,0),EDATE(F5,5),EDATE(F5,6)))+1</calculatedColumnFormula>
    </tableColumn>
    <tableColumn id="2" name="Ende Zeitraum für 2. UPT">
      <calculatedColumnFormula>IF(MONTH(H6)&lt;=6,DATE(YEAR(H6),1+6,1)-1,DATE(YEAR(H6)+1,1,1)-1)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18" Type="http://schemas.openxmlformats.org/officeDocument/2006/relationships/table" Target="../tables/table14.xml"/><Relationship Id="rId26" Type="http://schemas.openxmlformats.org/officeDocument/2006/relationships/table" Target="../tables/table22.xml"/><Relationship Id="rId3" Type="http://schemas.openxmlformats.org/officeDocument/2006/relationships/vmlDrawing" Target="../drawings/vmlDrawing1.vml"/><Relationship Id="rId21" Type="http://schemas.openxmlformats.org/officeDocument/2006/relationships/table" Target="../tables/table17.x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17" Type="http://schemas.openxmlformats.org/officeDocument/2006/relationships/table" Target="../tables/table13.xml"/><Relationship Id="rId25" Type="http://schemas.openxmlformats.org/officeDocument/2006/relationships/table" Target="../tables/table2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20" Type="http://schemas.openxmlformats.org/officeDocument/2006/relationships/table" Target="../tables/table16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24" Type="http://schemas.openxmlformats.org/officeDocument/2006/relationships/table" Target="../tables/table20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23" Type="http://schemas.openxmlformats.org/officeDocument/2006/relationships/table" Target="../tables/table19.xml"/><Relationship Id="rId28" Type="http://schemas.openxmlformats.org/officeDocument/2006/relationships/table" Target="../tables/table24.xml"/><Relationship Id="rId10" Type="http://schemas.openxmlformats.org/officeDocument/2006/relationships/table" Target="../tables/table6.xml"/><Relationship Id="rId19" Type="http://schemas.openxmlformats.org/officeDocument/2006/relationships/table" Target="../tables/table15.xml"/><Relationship Id="rId4" Type="http://schemas.openxmlformats.org/officeDocument/2006/relationships/vmlDrawing" Target="../drawings/vmlDrawing2.v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Relationship Id="rId22" Type="http://schemas.openxmlformats.org/officeDocument/2006/relationships/table" Target="../tables/table18.xml"/><Relationship Id="rId27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46"/>
  <sheetViews>
    <sheetView showGridLines="0" tabSelected="1" showRuler="0" view="pageLayout" zoomScale="80" zoomScaleNormal="100" zoomScalePageLayoutView="80" workbookViewId="0">
      <selection activeCell="A4" sqref="A4"/>
    </sheetView>
  </sheetViews>
  <sheetFormatPr baseColWidth="10" defaultColWidth="9.140625" defaultRowHeight="15" x14ac:dyDescent="0.25"/>
  <cols>
    <col min="1" max="1" width="17.85546875" style="1" bestFit="1" customWidth="1"/>
    <col min="2" max="2" width="5.28515625" style="1" customWidth="1"/>
    <col min="3" max="3" width="34.5703125" style="5" customWidth="1"/>
    <col min="4" max="4" width="36.42578125" style="5" customWidth="1"/>
    <col min="5" max="5" width="5.28515625" style="5" customWidth="1"/>
    <col min="6" max="6" width="16.7109375" style="5" bestFit="1" customWidth="1"/>
    <col min="7" max="7" width="5.28515625" style="5" customWidth="1"/>
    <col min="8" max="8" width="33.140625" style="5" customWidth="1"/>
    <col min="9" max="9" width="31.7109375" style="5" customWidth="1"/>
    <col min="10" max="11" width="29.85546875" style="2" customWidth="1"/>
    <col min="12" max="12" width="9.140625" style="2" customWidth="1"/>
    <col min="13" max="14" width="25.7109375" style="2" customWidth="1"/>
    <col min="15" max="15" width="26" style="2" bestFit="1" customWidth="1"/>
    <col min="16" max="16384" width="9.140625" style="1"/>
  </cols>
  <sheetData>
    <row r="1" spans="1:15" x14ac:dyDescent="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</row>
    <row r="2" spans="1:15" ht="15.75" thickBot="1" x14ac:dyDescent="0.3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1"/>
      <c r="K2" s="1"/>
      <c r="L2" s="1"/>
      <c r="M2" s="1"/>
      <c r="N2" s="1"/>
      <c r="O2" s="1"/>
    </row>
    <row r="3" spans="1:15" ht="21" customHeight="1" thickBot="1" x14ac:dyDescent="0.3">
      <c r="A3" s="26" t="s">
        <v>29</v>
      </c>
      <c r="B3" s="27"/>
      <c r="C3" s="27"/>
      <c r="D3" s="28"/>
      <c r="E3" s="22"/>
      <c r="F3" s="29" t="s">
        <v>31</v>
      </c>
      <c r="G3" s="30"/>
      <c r="H3" s="30"/>
      <c r="I3" s="31"/>
    </row>
    <row r="4" spans="1:15" ht="47.25" x14ac:dyDescent="0.25">
      <c r="A4" s="23" t="s">
        <v>0</v>
      </c>
      <c r="C4" s="35" t="s">
        <v>22</v>
      </c>
      <c r="D4" s="35"/>
      <c r="F4" s="19" t="s">
        <v>24</v>
      </c>
      <c r="G4" s="1"/>
      <c r="H4" s="36" t="s">
        <v>23</v>
      </c>
      <c r="I4" s="36"/>
    </row>
    <row r="5" spans="1:15" x14ac:dyDescent="0.25">
      <c r="A5" s="10" t="s">
        <v>5</v>
      </c>
      <c r="C5" s="10" t="s">
        <v>8</v>
      </c>
      <c r="D5" s="10" t="s">
        <v>9</v>
      </c>
      <c r="F5" s="10" t="s">
        <v>5</v>
      </c>
      <c r="G5" s="1"/>
      <c r="H5" s="10" t="s">
        <v>8</v>
      </c>
      <c r="I5" s="10" t="s">
        <v>9</v>
      </c>
    </row>
    <row r="6" spans="1:15" ht="15.75" x14ac:dyDescent="0.25">
      <c r="A6" s="12"/>
      <c r="C6" s="6" t="s">
        <v>3</v>
      </c>
      <c r="D6" s="7" t="s">
        <v>4</v>
      </c>
      <c r="F6" s="11"/>
      <c r="G6" s="1"/>
      <c r="H6" s="6" t="s">
        <v>3</v>
      </c>
      <c r="I6" s="7" t="s">
        <v>4</v>
      </c>
    </row>
    <row r="7" spans="1:15" ht="15.75" x14ac:dyDescent="0.25">
      <c r="A7" s="15" t="s">
        <v>30</v>
      </c>
      <c r="C7" s="8" t="str">
        <f>IF(A6="","",IF(YEAR(EDATE(A6,12))&gt;YEAR(A6),EDATE(A6,12),DATE(YEAR(A6),12,31))+1)</f>
        <v/>
      </c>
      <c r="D7" s="9" t="str">
        <f>IF(C7="","",DATE(YEAR(C7)+1,1,1)-1)</f>
        <v/>
      </c>
      <c r="F7" s="16" t="s">
        <v>19</v>
      </c>
      <c r="G7" s="1"/>
      <c r="H7" s="13" t="str">
        <f>IF(F6="","",IF(YEAR(EDATE(F6,5)) &gt; YEAR(F6),EDATE(F6,5),IF(ROUNDUP(MONTH(EDATE(F6,5))/6,0)&gt;ROUNDUP(MONTH(F6)/6,0),EDATE(F6,5),DATE(YEAR(EDATE(F6,6)),MONTH(EDATE(F6,6)),1)-1))+1)</f>
        <v/>
      </c>
      <c r="I7" s="14" t="str">
        <f>IF(H7="","",IF(MONTH(H7)&lt;=6,DATE(YEAR(H7),1+6,1)-1,DATE(YEAR(H7)+1,1,1)-1))</f>
        <v/>
      </c>
    </row>
    <row r="8" spans="1:15" x14ac:dyDescent="0.25">
      <c r="F8" s="1"/>
      <c r="G8" s="1"/>
    </row>
    <row r="9" spans="1:15" ht="15.75" x14ac:dyDescent="0.25">
      <c r="A9" s="24" t="s">
        <v>1</v>
      </c>
      <c r="F9" s="10" t="s">
        <v>25</v>
      </c>
      <c r="G9" s="1"/>
      <c r="H9" s="10" t="s">
        <v>10</v>
      </c>
      <c r="I9" s="10" t="s">
        <v>11</v>
      </c>
    </row>
    <row r="10" spans="1:15" ht="15.75" x14ac:dyDescent="0.25">
      <c r="A10" s="10" t="s">
        <v>5</v>
      </c>
      <c r="C10" s="10" t="s">
        <v>8</v>
      </c>
      <c r="D10" s="10" t="s">
        <v>9</v>
      </c>
      <c r="F10" s="12"/>
      <c r="G10" s="1"/>
      <c r="H10" s="6" t="s">
        <v>3</v>
      </c>
      <c r="I10" s="7" t="s">
        <v>4</v>
      </c>
    </row>
    <row r="11" spans="1:15" ht="15.75" x14ac:dyDescent="0.25">
      <c r="A11" s="12"/>
      <c r="C11" s="6" t="s">
        <v>3</v>
      </c>
      <c r="D11" s="7" t="s">
        <v>4</v>
      </c>
      <c r="F11" s="15" t="s">
        <v>19</v>
      </c>
      <c r="G11" s="1"/>
      <c r="H11" s="8" t="str">
        <f>IF(F10="","",IF(YEAR(EDATE(F10,5)) &gt; YEAR(F10),EDATE(F10,5),IF(ROUNDUP(MONTH(EDATE(F10,5))/6,0)&gt;ROUNDUP(MONTH(F10)/6,0),EDATE(F10,5),DATE(YEAR(EDATE(F10,6)),MONTH(EDATE(F10,6)),1)-1))+1)</f>
        <v/>
      </c>
      <c r="I11" s="9" t="str">
        <f>IF(H11="","",IF(MONTH(H11)&lt;=6,DATE(YEAR(H11),1+6,1)-1,DATE(YEAR(H11)+1,1,1)-1))</f>
        <v/>
      </c>
    </row>
    <row r="12" spans="1:15" ht="15.75" x14ac:dyDescent="0.25">
      <c r="A12" s="15" t="s">
        <v>19</v>
      </c>
      <c r="C12" s="8" t="str">
        <f>IF(A11="","",IF(YEAR(EDATE(A11,5)) &gt; YEAR(A11),EDATE(A11,5),IF(ROUNDUP(MONTH(EDATE(A11,5))/6,0)&gt;ROUNDUP(MONTH(A11)/6,0),EDATE(A11,5),DATE(YEAR(EDATE(A11,6)),MONTH(EDATE(A11,6)),1)-1))+1)</f>
        <v/>
      </c>
      <c r="D12" s="9" t="str">
        <f>IF(C12="","",IF(MONTH(C12)&lt;=6,DATE(YEAR(C12),1+6,1)-1,DATE(YEAR(C12)+1,1,1)-1))</f>
        <v/>
      </c>
      <c r="F12" s="1"/>
      <c r="G12" s="1"/>
    </row>
    <row r="13" spans="1:15" x14ac:dyDescent="0.25">
      <c r="F13" s="10" t="s">
        <v>26</v>
      </c>
      <c r="G13" s="1"/>
      <c r="H13" s="10" t="s">
        <v>13</v>
      </c>
      <c r="I13" s="10" t="s">
        <v>12</v>
      </c>
    </row>
    <row r="14" spans="1:15" ht="15.75" x14ac:dyDescent="0.25">
      <c r="A14" s="10" t="s">
        <v>25</v>
      </c>
      <c r="C14" s="10" t="s">
        <v>10</v>
      </c>
      <c r="D14" s="10" t="s">
        <v>11</v>
      </c>
      <c r="F14" s="12"/>
      <c r="G14" s="1"/>
      <c r="H14" s="6" t="s">
        <v>3</v>
      </c>
      <c r="I14" s="7" t="s">
        <v>4</v>
      </c>
    </row>
    <row r="15" spans="1:15" ht="15.75" x14ac:dyDescent="0.25">
      <c r="A15" s="12"/>
      <c r="C15" s="6" t="s">
        <v>3</v>
      </c>
      <c r="D15" s="7" t="s">
        <v>4</v>
      </c>
      <c r="F15" s="15" t="s">
        <v>19</v>
      </c>
      <c r="G15" s="1"/>
      <c r="H15" s="8" t="str">
        <f>IF(F14="","",IF(YEAR(EDATE(F14,5)) &gt; YEAR(F14),EDATE(F14,5),IF(ROUNDUP(MONTH(EDATE(F14,5))/6,0)&gt;ROUNDUP(MONTH(F14)/6,0),EDATE(F14,5),DATE(YEAR(EDATE(F14,6)),MONTH(EDATE(F14,6)),1)-1))+1)</f>
        <v/>
      </c>
      <c r="I15" s="9" t="str">
        <f>IF(H15="","",IF(MONTH(H15)&lt;=6,DATE(YEAR(H15),1+6,1)-1,DATE(YEAR(H15)+1,1,1)-1))</f>
        <v/>
      </c>
    </row>
    <row r="16" spans="1:15" ht="15.75" x14ac:dyDescent="0.25">
      <c r="A16" s="15" t="s">
        <v>19</v>
      </c>
      <c r="C16" s="8" t="str">
        <f>IF(A15="","",IF(IF(YEAR(EDATE(A15,5)) &gt; YEAR(A15),EDATE(A15,5),IF(ROUNDUP(MONTH(EDATE(A15,5))/6,0)&gt;ROUNDUP(MONTH(A15)/6,0),EDATE(A15,5),DATE(YEAR(EDATE(A15,6)),MONTH(EDATE(A15,6)),1)-1))+1-A11&lt;=365,EDATE(A11,12)+1,IF(YEAR(EDATE(A15,5)) &gt; YEAR(A15),EDATE(A15,5),IF(ROUNDUP(MONTH(EDATE(A15,5))/6,0)&gt;ROUNDUP(MONTH(A15)/6,0),EDATE(A15,5),DATE(YEAR(EDATE(A15,6)),MONTH(EDATE(A15,6)),1)-1))+1))</f>
        <v/>
      </c>
      <c r="D16" s="9" t="str">
        <f>IF(C16="","",IF(MONTH(C16)&lt;=6,DATE(YEAR(C16),1+6,1)-1,DATE(YEAR(C16)+1,1,1)-1))</f>
        <v/>
      </c>
    </row>
    <row r="17" spans="1:15" x14ac:dyDescent="0.25">
      <c r="F17" s="37"/>
      <c r="G17" s="37"/>
      <c r="H17" s="37"/>
      <c r="I17" s="37"/>
    </row>
    <row r="18" spans="1:15" x14ac:dyDescent="0.25">
      <c r="A18" s="10" t="s">
        <v>26</v>
      </c>
      <c r="C18" s="10" t="s">
        <v>13</v>
      </c>
      <c r="D18" s="10" t="s">
        <v>12</v>
      </c>
      <c r="H18" s="32"/>
      <c r="I18" s="32"/>
    </row>
    <row r="19" spans="1:15" ht="15.75" x14ac:dyDescent="0.25">
      <c r="A19" s="12"/>
      <c r="C19" s="6" t="s">
        <v>3</v>
      </c>
      <c r="D19" s="7" t="s">
        <v>4</v>
      </c>
      <c r="H19" s="32"/>
      <c r="I19" s="32"/>
    </row>
    <row r="20" spans="1:15" ht="15.75" x14ac:dyDescent="0.25">
      <c r="A20" s="15" t="s">
        <v>19</v>
      </c>
      <c r="C20" s="8" t="str">
        <f>IF(A19="","",IF(YEAR(EDATE(A19,5)) &gt; YEAR(A19),EDATE(A19,5),IF(ROUNDUP(MONTH(EDATE(A19,5))/6,0)&gt;ROUNDUP(MONTH(A19)/6,0),EDATE(A19,5),DATE(YEAR(EDATE(A19,6)),MONTH(EDATE(A19,6)),1)-1))+1)</f>
        <v/>
      </c>
      <c r="D20" s="9" t="str">
        <f>IF(C20="","",IF(MONTH(C20)&lt;=6,DATE(YEAR(C20),1+6,1)-1,DATE(YEAR(C20)+1,1,1)-1))</f>
        <v/>
      </c>
    </row>
    <row r="21" spans="1:15" x14ac:dyDescent="0.25">
      <c r="H21" s="20"/>
    </row>
    <row r="22" spans="1:15" ht="15.75" x14ac:dyDescent="0.25">
      <c r="A22" s="25" t="s">
        <v>2</v>
      </c>
      <c r="H22" s="20"/>
    </row>
    <row r="23" spans="1:15" x14ac:dyDescent="0.25">
      <c r="A23" s="10" t="s">
        <v>5</v>
      </c>
      <c r="C23" s="10" t="s">
        <v>8</v>
      </c>
      <c r="D23" s="10" t="s">
        <v>9</v>
      </c>
      <c r="F23" s="1"/>
      <c r="G23" s="1"/>
      <c r="H23" s="20"/>
      <c r="I23" s="20"/>
      <c r="L23" s="1"/>
      <c r="M23" s="1"/>
      <c r="N23" s="1"/>
      <c r="O23" s="1"/>
    </row>
    <row r="24" spans="1:15" ht="15.75" x14ac:dyDescent="0.25">
      <c r="A24" s="11"/>
      <c r="C24" s="6" t="s">
        <v>3</v>
      </c>
      <c r="D24" s="7" t="s">
        <v>4</v>
      </c>
      <c r="F24" s="1"/>
      <c r="G24" s="1"/>
      <c r="H24" s="20"/>
      <c r="I24" s="20"/>
      <c r="J24" s="1"/>
      <c r="L24" s="1"/>
      <c r="M24" s="1"/>
      <c r="N24" s="1"/>
      <c r="O24" s="1"/>
    </row>
    <row r="25" spans="1:15" ht="15.75" x14ac:dyDescent="0.25">
      <c r="A25" s="16" t="s">
        <v>18</v>
      </c>
      <c r="C25" s="8" t="str">
        <f>IF(A24="","",IF(YEAR(EDATE(A24,3)) &gt; YEAR(A24),EDATE(A24,3),IF(ROUNDUP(MONTH(EDATE(A24,3))/4,0)&gt;ROUNDUP(MONTH(A24)/4,0),EDATE(A24,3),IF(YEAR(EDATE(A24,4)) &gt; YEAR(A24),DATE(YEAR(EDATE(A24,4)),1,0),DATE(YEAR(EDATE(A24,4)),MONTH(EDATE(A24,4)),1)-1)))+1)</f>
        <v/>
      </c>
      <c r="D25" s="9" t="str">
        <f>IF(C25="","",IF(MONTH(C25)&lt;=4,DATE(YEAR(C25),1+4,1)-1,IF(AND(MONTH(C25)&gt;4,MONTH(C25)&lt;=8),DATE(YEAR(C25),1+8,1)-1,DATE(YEAR(C25)+1,1,1)-1)))</f>
        <v/>
      </c>
      <c r="H25" s="20"/>
      <c r="I25" s="20"/>
      <c r="J25" s="1"/>
      <c r="L25" s="1"/>
      <c r="M25" s="1"/>
      <c r="N25" s="1"/>
      <c r="O25" s="1"/>
    </row>
    <row r="26" spans="1:15" x14ac:dyDescent="0.25">
      <c r="H26" s="20"/>
    </row>
    <row r="27" spans="1:15" x14ac:dyDescent="0.25">
      <c r="A27" s="10" t="s">
        <v>25</v>
      </c>
      <c r="C27" s="10" t="s">
        <v>10</v>
      </c>
      <c r="D27" s="10" t="s">
        <v>11</v>
      </c>
      <c r="H27" s="20"/>
      <c r="I27" s="20"/>
    </row>
    <row r="28" spans="1:15" ht="15.75" x14ac:dyDescent="0.25">
      <c r="A28" s="12"/>
      <c r="C28" s="6" t="s">
        <v>3</v>
      </c>
      <c r="D28" s="7" t="s">
        <v>4</v>
      </c>
      <c r="H28" s="20"/>
      <c r="I28" s="20"/>
    </row>
    <row r="29" spans="1:15" ht="15.75" x14ac:dyDescent="0.25">
      <c r="A29" s="16" t="s">
        <v>18</v>
      </c>
      <c r="C29" s="8" t="str">
        <f>IF(A28="","",IF(YEAR(EDATE(A28,3)) &gt; YEAR(A28),EDATE(A28,3),IF(ROUNDUP(MONTH(EDATE(A28,3))/4,0)&gt;ROUNDUP(MONTH(A28)/4,0),EDATE(A28,3),IF(YEAR(EDATE(A28,4)) &gt; YEAR(A28),DATE(YEAR(EDATE(A28,4)),1,0),DATE(YEAR(EDATE(A28,4)),MONTH(EDATE(A28,4)),1)-1)))+1)</f>
        <v/>
      </c>
      <c r="D29" s="9" t="str">
        <f>IF(C29="","",IF(MONTH(C29)&lt;=4,DATE(YEAR(C29),1+4,1)-1,IF(AND(MONTH(C29)&gt;4,MONTH(C29)&lt;=8),DATE(YEAR(C29),1+8,1)-1,DATE(YEAR(C29)+1,1,1)-1)))</f>
        <v/>
      </c>
      <c r="H29" s="20"/>
      <c r="I29" s="20"/>
    </row>
    <row r="30" spans="1:15" x14ac:dyDescent="0.25">
      <c r="H30" s="20"/>
      <c r="I30" s="20"/>
    </row>
    <row r="31" spans="1:15" x14ac:dyDescent="0.25">
      <c r="A31" s="10" t="s">
        <v>26</v>
      </c>
      <c r="C31" s="10" t="s">
        <v>13</v>
      </c>
      <c r="D31" s="10" t="s">
        <v>12</v>
      </c>
      <c r="H31" s="20"/>
      <c r="I31" s="20"/>
    </row>
    <row r="32" spans="1:15" ht="15.75" x14ac:dyDescent="0.25">
      <c r="A32" s="12"/>
      <c r="C32" s="6" t="s">
        <v>3</v>
      </c>
      <c r="D32" s="7" t="s">
        <v>4</v>
      </c>
    </row>
    <row r="33" spans="1:14" ht="15.75" x14ac:dyDescent="0.25">
      <c r="A33" s="16" t="s">
        <v>18</v>
      </c>
      <c r="C33" s="8" t="str">
        <f>IF(A32="","",IF(IF(YEAR(EDATE(A32,3)) &gt; YEAR(A32),EDATE(A32,3),IF(ROUNDUP(MONTH(EDATE(A32,3))/4,0)&gt;ROUNDUP(MONTH(A32)/4,0),EDATE(A32,3),IF(YEAR(EDATE(A32,4)) &gt; YEAR(A32),DATE(YEAR(EDATE(A32,4)),1,0),DATE(YEAR(EDATE(A32,4)),MONTH(EDATE(A32,4)),1)-1)))+1-A24&lt;=365,EDATE(A24,12)+1,IF(YEAR(EDATE(A32,3)) &gt; YEAR(A32),EDATE(A32,3),IF(ROUNDUP(MONTH(EDATE(A32,3))/4,0)&gt;ROUNDUP(MONTH(A32)/4,0),EDATE(A32,3),IF(YEAR(EDATE(A32,4)) &gt; YEAR(A32),DATE(YEAR(EDATE(A32,4)),1,0),DATE(YEAR(EDATE(A32,4)),MONTH(EDATE(A32,4)),1)-1)))+1))</f>
        <v/>
      </c>
      <c r="D33" s="9" t="str">
        <f>IF(C33="","",IF(MONTH(C33)&lt;=4,DATE(YEAR(C33),1+4,1)-1,IF(AND(MONTH(C33)&gt;4,MONTH(C33)&lt;=8),DATE(YEAR(C33),1+8,1)-1,DATE(YEAR(C33)+1,1,1)-1)))</f>
        <v/>
      </c>
      <c r="F33" s="21"/>
    </row>
    <row r="35" spans="1:14" x14ac:dyDescent="0.25">
      <c r="A35" s="10" t="s">
        <v>27</v>
      </c>
      <c r="C35" s="10" t="s">
        <v>14</v>
      </c>
      <c r="D35" s="10" t="s">
        <v>15</v>
      </c>
    </row>
    <row r="36" spans="1:14" ht="15.75" x14ac:dyDescent="0.25">
      <c r="A36" s="12"/>
      <c r="C36" s="6" t="s">
        <v>3</v>
      </c>
      <c r="D36" s="7" t="s">
        <v>4</v>
      </c>
    </row>
    <row r="37" spans="1:14" ht="15.75" x14ac:dyDescent="0.25">
      <c r="A37" s="16" t="s">
        <v>18</v>
      </c>
      <c r="C37" s="8" t="str">
        <f>IF(A36="","",IF(YEAR(EDATE(A36,3)) &gt; YEAR(A36),EDATE(A36,3),IF(ROUNDUP(MONTH(EDATE(A36,3))/4,0)&gt;ROUNDUP(MONTH(A36)/4,0),EDATE(A36,3),IF(YEAR(EDATE(A36,4)) &gt; YEAR(A36),DATE(YEAR(EDATE(A36,4)),1,0),DATE(YEAR(EDATE(A36,4)),MONTH(EDATE(A36,4)),1)-1)))+1)</f>
        <v/>
      </c>
      <c r="D37" s="9" t="str">
        <f>IF(C37="","",IF(MONTH(C37)&lt;=4,DATE(YEAR(C37),1+4,1)-1,IF(AND(MONTH(C37)&gt;4,MONTH(C37)&lt;=8),DATE(YEAR(C37),1+8,1)-1,DATE(YEAR(C37)+1,1,1)-1)))</f>
        <v/>
      </c>
    </row>
    <row r="38" spans="1:14" x14ac:dyDescent="0.25">
      <c r="I38" s="18"/>
      <c r="L38" s="4"/>
    </row>
    <row r="39" spans="1:14" x14ac:dyDescent="0.25">
      <c r="A39" s="10" t="s">
        <v>28</v>
      </c>
      <c r="C39" s="10" t="s">
        <v>16</v>
      </c>
      <c r="D39" s="10" t="s">
        <v>17</v>
      </c>
      <c r="I39" s="17"/>
      <c r="L39" s="4"/>
    </row>
    <row r="40" spans="1:14" ht="15.75" x14ac:dyDescent="0.25">
      <c r="A40" s="12"/>
      <c r="C40" s="6" t="s">
        <v>3</v>
      </c>
      <c r="D40" s="7" t="s">
        <v>4</v>
      </c>
      <c r="I40" s="18" t="s">
        <v>20</v>
      </c>
      <c r="L40" s="4"/>
    </row>
    <row r="41" spans="1:14" ht="15.75" x14ac:dyDescent="0.25">
      <c r="A41" s="16" t="s">
        <v>18</v>
      </c>
      <c r="C41" s="8" t="str">
        <f>IF(A40="","",IF(YEAR(EDATE(A40,3)) &gt; YEAR(A40),EDATE(A40,3),IF(ROUNDUP(MONTH(EDATE(A40,3))/4,0)&gt;ROUNDUP(MONTH(A40)/4,0),EDATE(A40,3),IF(YEAR(EDATE(A40,4)) &gt; YEAR(A40),DATE(YEAR(EDATE(A40,4)),1,0),DATE(YEAR(EDATE(A40,4)),MONTH(EDATE(A40,4)),1)-1)))+1)</f>
        <v/>
      </c>
      <c r="D41" s="9" t="str">
        <f>IF(C41="","",IF(MONTH(C41)&lt;=4,DATE(YEAR(C41),1+4,1)-1,IF(AND(MONTH(C41)&gt;4,MONTH(C41)&lt;=8),DATE(YEAR(C41),1+8,1)-1,DATE(YEAR(C41)+1,1,1)-1)))</f>
        <v/>
      </c>
      <c r="I41" s="17" t="s">
        <v>21</v>
      </c>
      <c r="L41" s="4"/>
    </row>
    <row r="42" spans="1:14" x14ac:dyDescent="0.25">
      <c r="G42" s="1"/>
      <c r="L42" s="4"/>
    </row>
    <row r="43" spans="1:14" x14ac:dyDescent="0.25">
      <c r="F43" s="1"/>
      <c r="G43" s="1"/>
    </row>
    <row r="44" spans="1:14" x14ac:dyDescent="0.25">
      <c r="F44" s="1"/>
      <c r="G44" s="1"/>
      <c r="J44" s="1"/>
    </row>
    <row r="45" spans="1:14" x14ac:dyDescent="0.25">
      <c r="F45" s="1"/>
      <c r="J45" s="1"/>
    </row>
    <row r="46" spans="1:14" x14ac:dyDescent="0.25">
      <c r="J46" s="1"/>
      <c r="L46" s="3"/>
      <c r="M46" s="3"/>
      <c r="N46" s="3"/>
    </row>
  </sheetData>
  <sheetProtection algorithmName="SHA-512" hashValue="fGw4+RSx/QzRisjE71zYv1twxReLEo9BBNXahnj6GGd0NszaavktoQ+1GRnyurquoXKYmlUJ7P9R0u6FYC8MHQ==" saltValue="uMeVNU/IyOyFSioQm3sxDw==" spinCount="100000" sheet="1" objects="1" scenarios="1"/>
  <mergeCells count="9">
    <mergeCell ref="A3:D3"/>
    <mergeCell ref="F3:I3"/>
    <mergeCell ref="H19:I19"/>
    <mergeCell ref="H18:I18"/>
    <mergeCell ref="A1:I1"/>
    <mergeCell ref="A2:I2"/>
    <mergeCell ref="C4:D4"/>
    <mergeCell ref="H4:I4"/>
    <mergeCell ref="F17:I17"/>
  </mergeCells>
  <dataValidations disablePrompts="1" xWindow="297" yWindow="648" count="34">
    <dataValidation allowBlank="1" showInputMessage="1" showErrorMessage="1" promptTitle="1. UPT bei Grad C" prompt="1 x UPT a _x000a_1 x UPT b _x000a_1 x UPT c - je Zahn_x000a_1 x UPT e - je Zahn, einwurzelig_x000a_1 x UPT f - je Zahn, mehrwurzelig" sqref="A24"/>
    <dataValidation allowBlank="1" showInputMessage="1" showErrorMessage="1" promptTitle="1. UPT bei vulnerablen Pat." prompt="174a - (KCH-Abrechnung)_x000a_174b - (KCH-Abrechnung)_x000a_1 x UPT c - je Zahn_x000a_1 x UPT d _x000a_1 x UPT e - je Zahn, einwurzelig_x000a_1 x UPT f - je Zahn, mehrwurzelig" sqref="F6"/>
    <dataValidation allowBlank="1" showErrorMessage="1" promptTitle="6. UPT bei Grad C" prompt="1 x UPT a_x000a_1 x UPT b (falls erforderlich)_x000a_1 x UPT c - je Zahn_x000a_1 x UPT d_x000a_1 x UPT e - je Zahn, einwurzelig_x000a_1 x UPT f - je Zahn, mehrwurzelig" sqref="D41"/>
    <dataValidation allowBlank="1" showErrorMessage="1" promptTitle="Im 2. Kalenderhalbjahr (2. Jahr)" prompt="174a_x000a_174b_x000a_1 x UPT c_x000a_1 x UPT d_x000a_1 x UPT e_x000a_1 x UPT f" sqref="I15"/>
    <dataValidation allowBlank="1" showErrorMessage="1" promptTitle="2. UPT bei Grad A" prompt="1 x UPT a _x000a_1 x UPT b _x000a_1 x UPT c - je Zahn_x000a_1 x UPT g_x000a_1 x UPT e - je Zahn, einwurzelig_x000a_1 x UPT f - je Zahn, mehrwurzelig" sqref="D7"/>
    <dataValidation allowBlank="1" showInputMessage="1" showErrorMessage="1" promptTitle="1. UPT bei Grad A" prompt="1 x UPT a _x000a_1 x UPT b _x000a_1 x UPT c - je Zahn_x000a_1 x UPT e - je Zahn, einwurzelig_x000a_1 x UPT f - je Zahn, mehrwurzelig" sqref="A6"/>
    <dataValidation allowBlank="1" showInputMessage="1" showErrorMessage="1" promptTitle="4. UPT bei vulnerablen Pat." prompt="174a - (KCH-Abrechnung)_x000a_174b - (KCH-Abrechnung)_x000a_1 x UPT c - je Zahn_x000a_1 x UPT d _x000a_1 x UPT e - je Zahn, einwurzelig_x000a_1 x UPT f - je Zahn, mehrwurzelig" sqref="H15"/>
    <dataValidation allowBlank="1" showErrorMessage="1" promptTitle="2. UPT bei Grad B" prompt="1 x UPT a _x000a_1 x UPT b _x000a_1 x UPT c - je Zahn_x000a_1 x UPT g_x000a_1 x UPT e - je Zahn, einwurzelig_x000a_1 x UPT f - je Zahn, mehrwurzelig" sqref="D12"/>
    <dataValidation allowBlank="1" showErrorMessage="1" promptTitle="4. UPT bei Grad B" prompt="1 x UPT a_x000a_1 x UPT a _x000a_1 x UPT b _x000a_1 x UPT c - je Zahn_x000a_1 x UPT d_x000a_1 x UPT e - je Zahn, einwurzelig_x000a_1 x UPT f - je Zahn, mehrwurzelig" sqref="D20"/>
    <dataValidation allowBlank="1" showInputMessage="1" showErrorMessage="1" promptTitle="2. UPT bei Grad C" prompt="1 x UPT a_x000a_1 x UPT b (falls erforderlich)_x000a_1 x UPT c - je Zahn_x000a_1 x UPT d_x000a_1 x UPT e - je Zahn, einwurzelig_x000a_1 x UPT f - je Zahn, mehrwurzelig" sqref="A28 C25"/>
    <dataValidation allowBlank="1" showInputMessage="1" showErrorMessage="1" promptTitle="3. UPT bei Grad C" prompt="1 x UPT a_x000a_1 x UPT b (falls erforderlich)_x000a_1 x UPT c - je Zahn_x000a_1 x UPT d_x000a_1 x UPT e - je Zahn, einwurzelig_x000a_1 x UPT f - je Zahn, mehrwurzelig" sqref="A32 C29"/>
    <dataValidation allowBlank="1" showInputMessage="1" showErrorMessage="1" promptTitle="5. UPT bei Grad C" prompt="1 x UPT a_x000a_1 x UPT b (falls erforderlich)_x000a_1 x UPT c - je Zahn_x000a_1 x UPT d_x000a_1 x UPT e - je Zahn, einwurzelig_x000a_1 x UPT f - je Zahn, mehrwurzelig" sqref="A40 C37"/>
    <dataValidation allowBlank="1" showErrorMessage="1" promptTitle="Im 2. Kalenderhalbjahr (1. Jahr)" prompt="174a_x000a_174b_x000a_1 x UPT c_x000a_1 x UPT d_x000a_1 x UPT e_x000a_1 x UPT f" sqref="I7"/>
    <dataValidation allowBlank="1" showErrorMessage="1" promptTitle="Im 1. Kalenderhalbjahr (2. Jahr)" prompt="174a_x000a_174b_x000a_1 x UPT c_x000a_1 x UPT d_x000a_1 x UPT e_x000a_1 x UPT f" sqref="I11"/>
    <dataValidation allowBlank="1" showErrorMessage="1" promptTitle="Im 1. Kalenderjahr" prompt="1 x UPT a - Mundhygienekontrolle_x000a_1 x UPT b - Mundhygieneunterweisung (falls erforderlich)_x000a_1 x UPT c - Supraging. und ging. Reinigung_x000a_1 x UPT e - Subging. Instrum., einwurz._x000a_1 x UPT f - Subging. Instrum., mehrwurz._x000a_(UPT d und g sind nicht abrechnungsfähig)" sqref="A7"/>
    <dataValidation allowBlank="1" showErrorMessage="1" promptTitle="Im 1. Kalenderhalbjahr (1. Jahr)" prompt="1 x UPT a - Mundhygienekontrolle_x000a_1 x UPT b - Mundhygieneunterweisung (falls erforderlich)_x000a_1 x UPT c - Supraging. und ging. Reinigung_x000a_1 x UPT e - Subging. Instrum., einwurz._x000a_1 x UPT f - Subging. Instrum., mehrwurz._x000a_(UPT d und g sind nicht abrechnungsfähig)" sqref="A12 A16 A20 F11 F15"/>
    <dataValidation allowBlank="1" showErrorMessage="1" promptTitle="Im 1. Kalendertertial (1. Jahr)" prompt="1 x UPT a - Mundhygienekontrolle_x000a_1 x UPT b - Mundhygieneunterweisung (falls erforderlich)_x000a_1 x UPT c - Supraging. und ging. Reinigung_x000a_1 x UPT e - Subging. Instrum., einwurz._x000a_1 x UPT f - Subging. Instrum., mehrwurz._x000a_(UPT d und g sind nicht abrechnungsfähig)" sqref="A25 A29 A33 A37 A41"/>
    <dataValidation allowBlank="1" showErrorMessage="1" promptTitle="Im 1. Kalenderhalbjahr (1. Jahr)" prompt="174a - Mundgesundheitsstatus und -plan_x000a_174b - Mundgesundheitsaufklärung_x000a_1 x UPT c - Supraging. und ging. Reinigung_x000a_1 x UPT d - “kleiner” PA-Befund_x000a_1 x UPT e - Subging. Instrum., einwurz._x000a_1 x UPT f - Subging. Instrum., mehrwurz." sqref="F7"/>
    <dataValidation allowBlank="1" showInputMessage="1" showErrorMessage="1" promptTitle="2. UPT bei Grad B" prompt="1 x UPT a _x000a_1 x UPT b _x000a_1 x UPT c - je Zahn_x000a_1 x UPT d_x000a_1 x UPT e - je Zahn, einwurzelig_x000a_1 x UPT f - je Zahn, mehrwurzelig" sqref="A15 C12"/>
    <dataValidation allowBlank="1" showInputMessage="1" showErrorMessage="1" promptTitle="2. UPT bei Grad A" prompt="1 x UPT a _x000a_1 x UPT b _x000a_1 x UPT c - je Zahn_x000a_1 x UPT g (durch UPTg mindestabstand 12 Monate)_x000a_1 x UPT e - je Zahn, einwurzelig_x000a_1 x UPT f - je Zahn, mehrwurzelig" sqref="C7"/>
    <dataValidation allowBlank="1" showInputMessage="1" showErrorMessage="1" promptTitle="1. UPT bei Grad B" prompt="1 x UPT a _x000a_1 x UPT b _x000a_1 x UPT c - je Zahn_x000a_1 x UPT e - je Zahn, einwurzelig_x000a_1 x UPT f - je Zahn, mehrwurzelig" sqref="A11"/>
    <dataValidation allowBlank="1" showInputMessage="1" showErrorMessage="1" promptTitle="4. UPT bei Grad B" prompt="1 x UPT a _x000a_1 x UPT b _x000a_1 x UPT c - je Zahn_x000a_1 x UPT d_x000a_1 x UPT e - je Zahn, einwurzelig_x000a_1 x UPT f - je Zahn, mehrwurzelig" sqref="C20"/>
    <dataValidation allowBlank="1" showInputMessage="1" showErrorMessage="1" promptTitle="6. UPT bei Grad C" prompt="1 x UPT a_x000a_1 x UPT b (falls erforderlich)_x000a_1 x UPT c - je Zahn_x000a_1 x UPT d_x000a_1 x UPT e - je Zahn, einwurzelig_x000a_1 x UPT f - je Zahn, mehrwurzelig" sqref="C41"/>
    <dataValidation allowBlank="1" showErrorMessage="1" promptTitle="3. UPT bei Grad B" prompt="1 x UPT a _x000a_1 x UPT b _x000a_1 x UPT c - je Zahn_x000a_1 x UPT g_x000a_1 x UPT e - je Zahn, einwurzelig_x000a_1 x UPT f - je Zahn, mehrwurzelig" sqref="D16"/>
    <dataValidation allowBlank="1" showErrorMessage="1" promptTitle="2. UPT bei Grad C" prompt="1 x UPT a_x000a_1 x UPT b (falls erforderlich)_x000a_1 x UPT c - je Zahn_x000a_1 x UPT d_x000a_1 x UPT e - je Zahn, einwurzelig_x000a_1 x UPT f - je Zahn, mehrwurzelig" sqref="D25"/>
    <dataValidation allowBlank="1" showErrorMessage="1" promptTitle="3. UPT bei Grad C" prompt="1 x UPT a_x000a_1 x UPT b (falls erforderlich)_x000a_1 x UPT c - je Zahn_x000a_1 x UPT d_x000a_1 x UPT e - je Zahn, einwurzelig_x000a_1 x UPT f - je Zahn, mehrwurzelig" sqref="D29"/>
    <dataValidation allowBlank="1" showErrorMessage="1" promptTitle="4. UPT bei Grad C" prompt="1 x UPT a_x000a_1 x UPT b (falls erforderlich)_x000a_1 x UPT c - je Zahn_x000a_1 x UPT g_x000a_1 x UPT e - je Zahn, einwurzelig_x000a_1 x UPT f - je Zahn, mehrwurzelig" sqref="D33"/>
    <dataValidation allowBlank="1" showErrorMessage="1" promptTitle="5. UPT bei Grad C" prompt="1 x UPT a_x000a_1 x UPT b (falls erforderlich)_x000a_1 x UPT c - je Zahn_x000a_1 x UPT d_x000a_1 x UPT e - je Zahn, einwurzelig_x000a_1 x UPT f - je Zahn, mehrwurzelig" sqref="D37"/>
    <dataValidation allowBlank="1" showInputMessage="1" showErrorMessage="1" promptTitle="2. UPT bei vulnerablen Pat." prompt="174a - (KCH-Abrechnung)_x000a_174b - (KCH-Abrechnung)_x000a_1 x UPT c - je Zahn_x000a_1 x UPT d _x000a_1 x UPT e - je Zahn, einwurzelig_x000a_1 x UPT f - je Zahn, mehrwurzelig" sqref="H7 F10"/>
    <dataValidation allowBlank="1" showInputMessage="1" showErrorMessage="1" promptTitle="3. UPT bei vulnerablen Pat." prompt="174a - (KCH-Abrechnung)_x000a_174b - (KCH-Abrechnung)_x000a_1 x UPT c - je Zahn_x000a_1 x UPT d _x000a_1 x UPT e - je Zahn, einwurzelig_x000a_1 x UPT f - je Zahn, mehrwurzelig" sqref="H11 F14"/>
    <dataValidation allowBlank="1" showInputMessage="1" showErrorMessage="1" promptTitle="3. UPT bei Grad B" prompt="1 x UPT a _x000a_1 x UPT b _x000a_1 x UPT c - je Zahn_x000a_1 x UPT g (Mindestabstand zur 1. UPT muss 12 Monate sein)_x000a_1 x UPT e - je Zahn, einwurzelig_x000a_1 x UPT f - je Zahn, mehrwurzelig" sqref="A19"/>
    <dataValidation allowBlank="1" showInputMessage="1" showErrorMessage="1" promptTitle="4. UPT bei Grad C" prompt="1 x UPT a_x000a_1 x UPT b (falls erforderlich)_x000a_1 x UPT c - je Zahn_x000a_1 x UPT g (Mindestabstand zu 1. UPT muss 12 Monate sein)_x000a_1 x UPT e - je Zahn, einwurzelig_x000a_1 x UPT f - je Zahn, mehrwurzelig" sqref="A36"/>
    <dataValidation allowBlank="1" showInputMessage="1" showErrorMessage="1" promptTitle="4. UPT bei Grad C" prompt="1 x UPT a_x000a_1 x UPT b (falls erforderlich)_x000a_1 x UPT c - je Zahn_x000a_1 x UPT g (Mindestabstand zur 1. UPT muss 12 Monate sein)_x000a_1 x UPT e - je Zahn, einwurzelig_x000a_1 x UPT f - je Zahn, mehrwurzelig" sqref="C33"/>
    <dataValidation allowBlank="1" showInputMessage="1" showErrorMessage="1" promptTitle="3. UPT bei Grad B" prompt="1 x UPT a _x000a_1 x UPT b _x000a_1 x UPT c - je Zahn_x000a_1 x UPT g (Mindestabstand zur 1. UPT muss 12 Monate sein)_x000a_1 x UPT e - je Zahn, einwurzelig_x000a_1 x UPT f - je Zahn, mehrwurzelig" sqref="C16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&amp;L11.10.2022&amp;C&amp;"-,Fett"&amp;12KZVWL-interner UPT-Frequenz-Ermittler V4.1-Ber  11.10.2022
&amp;KFF0000mit Wochenenden&amp;R&amp;G</oddHeader>
  </headerFooter>
  <ignoredErrors>
    <ignoredError sqref="H6:I6 H10:I10 H14:I14 C6:D6 C11:D11 C15:D15 C19:D19 C24:D24 C28:D28 C32:D32 C36:D36 C40:D40" calculatedColumn="1"/>
  </ignoredErrors>
  <drawing r:id="rId2"/>
  <legacyDrawing r:id="rId3"/>
  <legacyDrawingHF r:id="rId4"/>
  <tableParts count="24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 Wochenenden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2022-10-11T17:42:04Z</dcterms:modified>
</cp:coreProperties>
</file>